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ИТУЛА НОВЫЕ 2024\"/>
    </mc:Choice>
  </mc:AlternateContent>
  <bookViews>
    <workbookView xWindow="-120" yWindow="-120" windowWidth="19440" windowHeight="150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Лист1!$A$1:$M$41</definedName>
  </definedNames>
  <calcPr calcId="152511"/>
</workbook>
</file>

<file path=xl/calcChain.xml><?xml version="1.0" encoding="utf-8"?>
<calcChain xmlns="http://schemas.openxmlformats.org/spreadsheetml/2006/main">
  <c r="I30" i="1" l="1"/>
  <c r="K21" i="1"/>
  <c r="L21" i="1"/>
  <c r="J21" i="1" l="1"/>
  <c r="M21" i="1"/>
  <c r="I21" i="1"/>
  <c r="G21" i="1"/>
  <c r="H21" i="1"/>
  <c r="C27" i="1" l="1"/>
  <c r="H27" i="1" l="1"/>
  <c r="J27" i="1"/>
  <c r="M27" i="1"/>
  <c r="L15" i="1" l="1"/>
  <c r="J15" i="1" l="1"/>
  <c r="N21" i="1"/>
  <c r="G15" i="1"/>
  <c r="H15" i="1"/>
  <c r="M15" i="1"/>
  <c r="D15" i="1"/>
  <c r="C15" i="1"/>
  <c r="M30" i="1" l="1"/>
  <c r="J29" i="1"/>
  <c r="J30" i="1" l="1"/>
  <c r="H29" i="1"/>
  <c r="H30" i="1" s="1"/>
  <c r="G29" i="1"/>
  <c r="L30" i="1"/>
  <c r="G30" i="1" l="1"/>
  <c r="K30" i="1"/>
  <c r="N15" i="1" l="1"/>
  <c r="N16" i="1"/>
  <c r="N17" i="1"/>
  <c r="N22" i="1"/>
  <c r="N23" i="1"/>
  <c r="N24" i="1"/>
  <c r="N28" i="1"/>
  <c r="N14" i="1"/>
  <c r="G27" i="1"/>
  <c r="N27" i="1" l="1"/>
  <c r="N30" i="1" l="1"/>
</calcChain>
</file>

<file path=xl/sharedStrings.xml><?xml version="1.0" encoding="utf-8"?>
<sst xmlns="http://schemas.openxmlformats.org/spreadsheetml/2006/main" count="79" uniqueCount="67">
  <si>
    <t>СОГЛАСОВАНО</t>
  </si>
  <si>
    <t>Витебского облисполкома</t>
  </si>
  <si>
    <t>_____________Ю.А.Дядёло</t>
  </si>
  <si>
    <t>_____________________</t>
  </si>
  <si>
    <t>УТВЕРЖДЕНО</t>
  </si>
  <si>
    <t>Наименование объекта</t>
  </si>
  <si>
    <t>№ п/п</t>
  </si>
  <si>
    <t>Общая площадь квартир жилых домов, кв.м.</t>
  </si>
  <si>
    <t>Ввод площади в текущем году, кв.м.</t>
  </si>
  <si>
    <t>Стоимость проведения капитального ремонта, руб.</t>
  </si>
  <si>
    <t>сметная</t>
  </si>
  <si>
    <t>договорная</t>
  </si>
  <si>
    <t>всего</t>
  </si>
  <si>
    <t>в том числе</t>
  </si>
  <si>
    <t>бюджет</t>
  </si>
  <si>
    <t>Нормативный срок производства работ</t>
  </si>
  <si>
    <t xml:space="preserve">Сроки проведения капитального ремонта </t>
  </si>
  <si>
    <t xml:space="preserve">начало, месяц, год </t>
  </si>
  <si>
    <t>окончание, месяц, год</t>
  </si>
  <si>
    <t>Подрядная организация</t>
  </si>
  <si>
    <t>Раздел I. Объекты с вводом площади в текущем году</t>
  </si>
  <si>
    <t>Решение</t>
  </si>
  <si>
    <t>ИТОГО:</t>
  </si>
  <si>
    <t xml:space="preserve"> _________  № _____</t>
  </si>
  <si>
    <t>Виды ремонтно-строительных раблот</t>
  </si>
  <si>
    <t>Финансовое управление</t>
  </si>
  <si>
    <t>Начальник главного управления ЖКХ</t>
  </si>
  <si>
    <t>начало, месяц, год</t>
  </si>
  <si>
    <t>сумма от внесения платы за капитальный ремонт  гражданами и арендаторорами нежилых помещений</t>
  </si>
  <si>
    <t>Стоимость 1 кв.м., руб.</t>
  </si>
  <si>
    <t>окончание месяц, год</t>
  </si>
  <si>
    <t>Информация по объектам текущего графика капитального ремонта жилищного фонда</t>
  </si>
  <si>
    <t>Толочинского райисполкома</t>
  </si>
  <si>
    <t xml:space="preserve">И.В.Котикова </t>
  </si>
  <si>
    <t xml:space="preserve">Капитальный ремонт здания общежития по адресу: г.Толочин, ул.Супруна, д.3 </t>
  </si>
  <si>
    <t>Директор Оршанского филиала                            УКПП "Витебское ГЖКХ"</t>
  </si>
  <si>
    <t>январь</t>
  </si>
  <si>
    <t>Итого:</t>
  </si>
  <si>
    <t>Раздел 3: Разработка проектной документации</t>
  </si>
  <si>
    <t>Раздел 4: Затраты заказчика</t>
  </si>
  <si>
    <t>Раздел 2 Объекты без ввода площади в текущем году</t>
  </si>
  <si>
    <t>А.П.Ребенков</t>
  </si>
  <si>
    <t>Исп. Липинская Н.А. 8(0216) 51-34-04</t>
  </si>
  <si>
    <t>март</t>
  </si>
  <si>
    <t>Затраты на технический и авторский надзор, затраты связанные с вводом объектов в  эксплуатацию, отчисления госстройнадзору, мониторинг цен.</t>
  </si>
  <si>
    <t>Капитальный ремонт здания жилого дома № 5 по ул. Нарчука в г.Толочин.</t>
  </si>
  <si>
    <t>перех</t>
  </si>
  <si>
    <t>по результату конкурсных торгов</t>
  </si>
  <si>
    <t>"Капитальный ремонт здания жилого дома № 39 по ул. Кирова в г.Толочин"</t>
  </si>
  <si>
    <t>Использовано средств на 01.01.2024 г.,   руб.</t>
  </si>
  <si>
    <t xml:space="preserve">               Текущий график                                                                                                                                                                                                                                                                                            капитального ремонта жилищного фонда  г. Толочин и Толочинского района  на  2024 год</t>
  </si>
  <si>
    <t>План финансирования 2024 года, руб.</t>
  </si>
  <si>
    <t>кредиторская задолженность на 01.01.2024 г.</t>
  </si>
  <si>
    <t>"Капитальный ремонт здания жилого дома № 83 по ул. Ленина в г.Толочин"</t>
  </si>
  <si>
    <t>стоимость работ на 2024 год</t>
  </si>
  <si>
    <t>2024 г</t>
  </si>
  <si>
    <t>____    _____________2024 г.</t>
  </si>
  <si>
    <t>Капитальный ремонт здания жилого дома № 31 по ул. Зеленая в аг. Райцы Толочинского района</t>
  </si>
  <si>
    <t>Капитальный ремонт здания жилого дома № 17 по ул. Садовая в н.п. Усвиж-Бук Толочинского района</t>
  </si>
  <si>
    <t>апрель</t>
  </si>
  <si>
    <t>Капитальный ремонт здания жилого дома № 14 по ул. Зеленая в аг. Райцы Толочинского района</t>
  </si>
  <si>
    <t>Капитальный ремонт здания жилого дома № 4 по ул. Микрорайон в г.п. Коханово Толочинского района</t>
  </si>
  <si>
    <t>"Капитальный ремонт здания жилого дома № 31 в а.г. Райцы Толочинского района</t>
  </si>
  <si>
    <t>Остаток отчислений граждан на капитальный ремонт жилищного фонда на 01.01.2024 г.</t>
  </si>
  <si>
    <t>июль</t>
  </si>
  <si>
    <t>октябрь</t>
  </si>
  <si>
    <t>Ремонт кровли, замена окон и дверей в МОП, ремонт крылец, ремонт инженерных сетей по подвалу, ремонт балконов, цоколь, отмостка.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</si>
</sst>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4" fontId="6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top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4" fontId="2" fillId="0" borderId="1" xfId="0" applyNumberFormat="1" applyFont="1" applyBorder="1" applyAlignment="1"/>
    <xf numFmtId="17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164" fontId="2" fillId="0" borderId="3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5" xfId="0" applyFont="1" applyBorder="1"/>
    <xf numFmtId="0" fontId="2" fillId="0" borderId="5" xfId="0" applyFont="1" applyBorder="1"/>
    <xf numFmtId="0" fontId="15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2" fillId="0" borderId="1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" fontId="2" fillId="0" borderId="11" xfId="0" applyNumberFormat="1" applyFont="1" applyBorder="1" applyAlignment="1">
      <alignment horizontal="center" vertical="center" wrapText="1"/>
    </xf>
    <xf numFmtId="17" fontId="2" fillId="0" borderId="15" xfId="0" applyNumberFormat="1" applyFont="1" applyBorder="1" applyAlignment="1">
      <alignment horizontal="center" vertical="center" wrapText="1"/>
    </xf>
    <xf numFmtId="17" fontId="2" fillId="0" borderId="12" xfId="0" applyNumberFormat="1" applyFont="1" applyBorder="1" applyAlignment="1">
      <alignment horizontal="center" vertical="center" wrapText="1"/>
    </xf>
    <xf numFmtId="17" fontId="2" fillId="0" borderId="14" xfId="0" applyNumberFormat="1" applyFont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center" vertical="center" wrapText="1"/>
    </xf>
    <xf numFmtId="17" fontId="2" fillId="0" borderId="8" xfId="0" applyNumberFormat="1" applyFont="1" applyBorder="1" applyAlignment="1">
      <alignment horizontal="center" vertical="center" wrapText="1"/>
    </xf>
    <xf numFmtId="17" fontId="2" fillId="0" borderId="9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view="pageBreakPreview" topLeftCell="A6" zoomScale="130" zoomScaleNormal="75" zoomScaleSheetLayoutView="130" workbookViewId="0">
      <selection activeCell="H30" sqref="H30"/>
    </sheetView>
  </sheetViews>
  <sheetFormatPr defaultRowHeight="12.75" x14ac:dyDescent="0.2"/>
  <cols>
    <col min="1" max="1" width="4.5703125" style="1" customWidth="1"/>
    <col min="2" max="2" width="39.85546875" style="1" customWidth="1"/>
    <col min="3" max="3" width="10.140625" style="1" customWidth="1"/>
    <col min="4" max="4" width="10.5703125" style="1" customWidth="1"/>
    <col min="5" max="5" width="9.5703125" style="1" customWidth="1"/>
    <col min="6" max="6" width="11" style="1" customWidth="1"/>
    <col min="7" max="7" width="14.85546875" style="1" customWidth="1"/>
    <col min="8" max="8" width="16.28515625" style="1" customWidth="1"/>
    <col min="9" max="9" width="13.5703125" style="1" customWidth="1"/>
    <col min="10" max="10" width="14.7109375" style="2" customWidth="1"/>
    <col min="11" max="11" width="15.28515625" style="2" customWidth="1"/>
    <col min="12" max="12" width="14.5703125" style="2" customWidth="1"/>
    <col min="13" max="13" width="17.85546875" style="2" customWidth="1"/>
    <col min="14" max="14" width="20.7109375" customWidth="1"/>
  </cols>
  <sheetData>
    <row r="1" spans="1:14" ht="15.75" x14ac:dyDescent="0.25">
      <c r="A1" s="5" t="s">
        <v>0</v>
      </c>
      <c r="B1" s="5"/>
      <c r="F1" s="5" t="s">
        <v>0</v>
      </c>
      <c r="G1" s="5"/>
      <c r="H1" s="5"/>
      <c r="K1" s="5" t="s">
        <v>4</v>
      </c>
      <c r="L1" s="5"/>
    </row>
    <row r="2" spans="1:14" ht="15.75" x14ac:dyDescent="0.25">
      <c r="A2" s="5" t="s">
        <v>26</v>
      </c>
      <c r="B2" s="5"/>
      <c r="F2" s="5" t="s">
        <v>25</v>
      </c>
      <c r="G2" s="5"/>
      <c r="H2" s="5"/>
      <c r="K2" s="138" t="s">
        <v>21</v>
      </c>
      <c r="L2" s="138"/>
    </row>
    <row r="3" spans="1:14" ht="15.75" x14ac:dyDescent="0.25">
      <c r="A3" s="5" t="s">
        <v>1</v>
      </c>
      <c r="B3" s="5"/>
      <c r="F3" s="138" t="s">
        <v>32</v>
      </c>
      <c r="G3" s="138"/>
      <c r="H3" s="138"/>
      <c r="K3" s="140" t="s">
        <v>32</v>
      </c>
      <c r="L3" s="140"/>
      <c r="M3" s="140"/>
    </row>
    <row r="4" spans="1:14" ht="15.75" x14ac:dyDescent="0.25">
      <c r="A4" s="5" t="s">
        <v>2</v>
      </c>
      <c r="B4" s="5"/>
      <c r="F4" s="5" t="s">
        <v>3</v>
      </c>
      <c r="G4" s="139" t="s">
        <v>33</v>
      </c>
      <c r="H4" s="139"/>
      <c r="K4" s="5" t="s">
        <v>23</v>
      </c>
      <c r="L4" s="5"/>
    </row>
    <row r="5" spans="1:14" ht="15.75" x14ac:dyDescent="0.25">
      <c r="A5" s="138" t="s">
        <v>56</v>
      </c>
      <c r="B5" s="138"/>
      <c r="F5" s="142"/>
      <c r="G5" s="142"/>
      <c r="H5" s="5" t="s">
        <v>55</v>
      </c>
    </row>
    <row r="7" spans="1:14" s="11" customFormat="1" ht="51" customHeight="1" x14ac:dyDescent="0.2">
      <c r="A7" s="141" t="s">
        <v>50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4" s="11" customFormat="1" ht="31.5" customHeight="1" x14ac:dyDescent="0.2">
      <c r="A8" s="143" t="s">
        <v>6</v>
      </c>
      <c r="B8" s="144" t="s">
        <v>5</v>
      </c>
      <c r="C8" s="143" t="s">
        <v>7</v>
      </c>
      <c r="D8" s="143" t="s">
        <v>8</v>
      </c>
      <c r="E8" s="143" t="s">
        <v>16</v>
      </c>
      <c r="F8" s="143"/>
      <c r="G8" s="143" t="s">
        <v>9</v>
      </c>
      <c r="H8" s="143"/>
      <c r="I8" s="143" t="s">
        <v>49</v>
      </c>
      <c r="J8" s="143" t="s">
        <v>51</v>
      </c>
      <c r="K8" s="143"/>
      <c r="L8" s="143"/>
      <c r="M8" s="143"/>
    </row>
    <row r="9" spans="1:14" s="11" customFormat="1" ht="13.5" customHeight="1" x14ac:dyDescent="0.2">
      <c r="A9" s="143"/>
      <c r="B9" s="144"/>
      <c r="C9" s="143"/>
      <c r="D9" s="143"/>
      <c r="E9" s="143" t="s">
        <v>27</v>
      </c>
      <c r="F9" s="143" t="s">
        <v>18</v>
      </c>
      <c r="G9" s="143" t="s">
        <v>10</v>
      </c>
      <c r="H9" s="143" t="s">
        <v>11</v>
      </c>
      <c r="I9" s="143"/>
      <c r="J9" s="143" t="s">
        <v>12</v>
      </c>
      <c r="K9" s="143" t="s">
        <v>13</v>
      </c>
      <c r="L9" s="143"/>
      <c r="M9" s="143"/>
    </row>
    <row r="10" spans="1:14" s="11" customFormat="1" ht="27.75" customHeight="1" x14ac:dyDescent="0.2">
      <c r="A10" s="143"/>
      <c r="B10" s="144"/>
      <c r="C10" s="143"/>
      <c r="D10" s="143"/>
      <c r="E10" s="143"/>
      <c r="F10" s="143"/>
      <c r="G10" s="143"/>
      <c r="H10" s="143"/>
      <c r="I10" s="143"/>
      <c r="J10" s="143"/>
      <c r="K10" s="143" t="s">
        <v>52</v>
      </c>
      <c r="L10" s="143" t="s">
        <v>54</v>
      </c>
      <c r="M10" s="143"/>
    </row>
    <row r="11" spans="1:14" s="11" customFormat="1" ht="69.75" customHeight="1" x14ac:dyDescent="0.2">
      <c r="A11" s="143"/>
      <c r="B11" s="144"/>
      <c r="C11" s="143"/>
      <c r="D11" s="143"/>
      <c r="E11" s="143"/>
      <c r="F11" s="143"/>
      <c r="G11" s="143"/>
      <c r="H11" s="143"/>
      <c r="I11" s="143"/>
      <c r="J11" s="143"/>
      <c r="K11" s="143"/>
      <c r="L11" s="3" t="s">
        <v>14</v>
      </c>
      <c r="M11" s="4" t="s">
        <v>28</v>
      </c>
    </row>
    <row r="12" spans="1:14" x14ac:dyDescent="0.2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</row>
    <row r="13" spans="1:14" ht="18" customHeight="1" x14ac:dyDescent="0.2">
      <c r="A13" s="104" t="s">
        <v>20</v>
      </c>
      <c r="B13" s="105"/>
      <c r="C13" s="105"/>
      <c r="D13" s="105"/>
      <c r="E13" s="105"/>
      <c r="F13" s="26"/>
      <c r="G13" s="26"/>
      <c r="H13" s="26"/>
      <c r="I13" s="26"/>
      <c r="J13" s="26"/>
      <c r="K13" s="26"/>
      <c r="L13" s="26"/>
      <c r="M13" s="27"/>
    </row>
    <row r="14" spans="1:14" s="6" customFormat="1" ht="28.5" customHeight="1" x14ac:dyDescent="0.2">
      <c r="A14" s="34">
        <v>1</v>
      </c>
      <c r="B14" s="50" t="s">
        <v>45</v>
      </c>
      <c r="C14" s="51">
        <v>3619.1</v>
      </c>
      <c r="D14" s="51">
        <v>3619.1</v>
      </c>
      <c r="E14" s="52" t="s">
        <v>43</v>
      </c>
      <c r="F14" s="53" t="s">
        <v>64</v>
      </c>
      <c r="G14" s="54">
        <v>539790</v>
      </c>
      <c r="H14" s="55">
        <v>465000</v>
      </c>
      <c r="I14" s="55"/>
      <c r="J14" s="55">
        <v>465000</v>
      </c>
      <c r="K14" s="56"/>
      <c r="L14" s="55"/>
      <c r="M14" s="55">
        <v>465000</v>
      </c>
      <c r="N14" s="28">
        <f>J14-K14-L14-M14</f>
        <v>0</v>
      </c>
    </row>
    <row r="15" spans="1:14" s="6" customFormat="1" ht="21" customHeight="1" x14ac:dyDescent="0.2">
      <c r="A15" s="57"/>
      <c r="B15" s="58" t="s">
        <v>37</v>
      </c>
      <c r="C15" s="51">
        <f>SUM(C14:C14)</f>
        <v>3619.1</v>
      </c>
      <c r="D15" s="51">
        <f>SUM(D14:D14)</f>
        <v>3619.1</v>
      </c>
      <c r="E15" s="52"/>
      <c r="F15" s="52"/>
      <c r="G15" s="54">
        <f>SUM(G14:G14)</f>
        <v>539790</v>
      </c>
      <c r="H15" s="54">
        <f>SUM(H14:H14)</f>
        <v>465000</v>
      </c>
      <c r="I15" s="54"/>
      <c r="J15" s="54">
        <f>SUM(J14:J14)</f>
        <v>465000</v>
      </c>
      <c r="K15" s="54"/>
      <c r="L15" s="54">
        <f>SUM(L14:L14)</f>
        <v>0</v>
      </c>
      <c r="M15" s="54">
        <f>SUM(M14:M14)</f>
        <v>465000</v>
      </c>
      <c r="N15" s="28">
        <f t="shared" ref="N15:N30" si="0">J15-K15-L15-M15</f>
        <v>0</v>
      </c>
    </row>
    <row r="16" spans="1:14" s="6" customFormat="1" ht="21" customHeight="1" x14ac:dyDescent="0.2">
      <c r="A16" s="106" t="s">
        <v>40</v>
      </c>
      <c r="B16" s="107"/>
      <c r="C16" s="107"/>
      <c r="D16" s="107"/>
      <c r="E16" s="108"/>
      <c r="F16" s="30"/>
      <c r="G16" s="29"/>
      <c r="H16" s="29"/>
      <c r="I16" s="29"/>
      <c r="J16" s="29"/>
      <c r="K16" s="29"/>
      <c r="L16" s="29"/>
      <c r="M16" s="29"/>
      <c r="N16" s="28">
        <f t="shared" si="0"/>
        <v>0</v>
      </c>
    </row>
    <row r="17" spans="1:14" ht="28.5" customHeight="1" x14ac:dyDescent="0.2">
      <c r="A17" s="57">
        <v>1</v>
      </c>
      <c r="B17" s="59" t="s">
        <v>34</v>
      </c>
      <c r="C17" s="60">
        <v>545</v>
      </c>
      <c r="D17" s="61"/>
      <c r="E17" s="62" t="s">
        <v>36</v>
      </c>
      <c r="F17" s="61" t="s">
        <v>59</v>
      </c>
      <c r="G17" s="54"/>
      <c r="H17" s="80">
        <v>346972.55</v>
      </c>
      <c r="I17" s="80">
        <v>316972.55</v>
      </c>
      <c r="J17" s="65">
        <v>30000</v>
      </c>
      <c r="K17" s="65"/>
      <c r="L17" s="65"/>
      <c r="M17" s="65">
        <v>30000</v>
      </c>
      <c r="N17" s="28">
        <f t="shared" si="0"/>
        <v>0</v>
      </c>
    </row>
    <row r="18" spans="1:14" ht="28.5" customHeight="1" x14ac:dyDescent="0.2">
      <c r="A18" s="57">
        <v>2</v>
      </c>
      <c r="B18" s="50" t="s">
        <v>48</v>
      </c>
      <c r="C18" s="60"/>
      <c r="D18" s="61"/>
      <c r="E18" s="62"/>
      <c r="F18" s="64">
        <v>2022</v>
      </c>
      <c r="G18" s="54"/>
      <c r="H18" s="65">
        <v>266592.01</v>
      </c>
      <c r="I18" s="65">
        <v>266239.53999999998</v>
      </c>
      <c r="J18" s="65">
        <v>352.47</v>
      </c>
      <c r="K18" s="65">
        <v>352.47</v>
      </c>
      <c r="L18" s="65"/>
      <c r="M18" s="65">
        <v>352.47</v>
      </c>
      <c r="N18" s="28"/>
    </row>
    <row r="19" spans="1:14" ht="28.5" customHeight="1" x14ac:dyDescent="0.2">
      <c r="A19" s="57">
        <v>3</v>
      </c>
      <c r="B19" s="50" t="s">
        <v>53</v>
      </c>
      <c r="C19" s="60">
        <v>1007</v>
      </c>
      <c r="D19" s="61"/>
      <c r="E19" s="62" t="s">
        <v>59</v>
      </c>
      <c r="F19" s="66" t="s">
        <v>46</v>
      </c>
      <c r="G19" s="54">
        <v>300481</v>
      </c>
      <c r="H19" s="65">
        <v>292500</v>
      </c>
      <c r="I19" s="65"/>
      <c r="J19" s="65">
        <v>292500</v>
      </c>
      <c r="K19" s="65"/>
      <c r="L19" s="55">
        <v>292500</v>
      </c>
      <c r="M19" s="65"/>
      <c r="N19" s="28"/>
    </row>
    <row r="20" spans="1:14" ht="28.5" customHeight="1" x14ac:dyDescent="0.2">
      <c r="A20" s="57">
        <v>4</v>
      </c>
      <c r="B20" s="50" t="s">
        <v>62</v>
      </c>
      <c r="C20" s="60">
        <v>454</v>
      </c>
      <c r="D20" s="61"/>
      <c r="E20" s="62" t="s">
        <v>65</v>
      </c>
      <c r="F20" s="66" t="s">
        <v>46</v>
      </c>
      <c r="G20" s="54">
        <v>250000</v>
      </c>
      <c r="H20" s="65">
        <v>230000</v>
      </c>
      <c r="I20" s="65"/>
      <c r="J20" s="65">
        <v>112900</v>
      </c>
      <c r="K20" s="65"/>
      <c r="L20" s="65"/>
      <c r="M20" s="65">
        <v>112900</v>
      </c>
      <c r="N20" s="28"/>
    </row>
    <row r="21" spans="1:14" s="6" customFormat="1" ht="18.75" customHeight="1" x14ac:dyDescent="0.2">
      <c r="A21" s="49"/>
      <c r="B21" s="71" t="s">
        <v>37</v>
      </c>
      <c r="C21" s="70"/>
      <c r="D21" s="72"/>
      <c r="E21" s="72"/>
      <c r="F21" s="72"/>
      <c r="G21" s="73">
        <f>SUM(G17:G20)</f>
        <v>550481</v>
      </c>
      <c r="H21" s="73">
        <f>SUM(H17:H20)</f>
        <v>1136064.56</v>
      </c>
      <c r="I21" s="73">
        <f>SUM(I17:I20)</f>
        <v>583212.09</v>
      </c>
      <c r="J21" s="73">
        <f>SUM(J17:J20)</f>
        <v>435752.47</v>
      </c>
      <c r="K21" s="73">
        <f>SUM(K17:K20)</f>
        <v>352.47</v>
      </c>
      <c r="L21" s="73">
        <f>SUM(L17:L20)</f>
        <v>292500</v>
      </c>
      <c r="M21" s="73">
        <f>SUM(M17:M20)</f>
        <v>143252.47</v>
      </c>
      <c r="N21" s="28">
        <f t="shared" si="0"/>
        <v>-352.47000000000116</v>
      </c>
    </row>
    <row r="22" spans="1:14" s="6" customFormat="1" ht="23.25" customHeight="1" x14ac:dyDescent="0.2">
      <c r="A22" s="106" t="s">
        <v>38</v>
      </c>
      <c r="B22" s="107"/>
      <c r="C22" s="107"/>
      <c r="D22" s="108"/>
      <c r="E22" s="74"/>
      <c r="F22" s="74"/>
      <c r="G22" s="75"/>
      <c r="H22" s="75"/>
      <c r="I22" s="75"/>
      <c r="J22" s="65"/>
      <c r="K22" s="75"/>
      <c r="L22" s="65"/>
      <c r="M22" s="65"/>
      <c r="N22" s="28">
        <f t="shared" si="0"/>
        <v>0</v>
      </c>
    </row>
    <row r="23" spans="1:14" s="6" customFormat="1" ht="39" customHeight="1" x14ac:dyDescent="0.2">
      <c r="A23" s="57">
        <v>1</v>
      </c>
      <c r="B23" s="50" t="s">
        <v>57</v>
      </c>
      <c r="C23" s="68">
        <v>454</v>
      </c>
      <c r="D23" s="53"/>
      <c r="E23" s="52"/>
      <c r="F23" s="76"/>
      <c r="G23" s="54"/>
      <c r="H23" s="54">
        <v>20000</v>
      </c>
      <c r="I23" s="54"/>
      <c r="J23" s="54">
        <v>20000</v>
      </c>
      <c r="K23" s="54"/>
      <c r="L23" s="54"/>
      <c r="M23" s="54">
        <v>20000</v>
      </c>
      <c r="N23" s="28">
        <f t="shared" si="0"/>
        <v>0</v>
      </c>
    </row>
    <row r="24" spans="1:14" s="6" customFormat="1" ht="42.75" customHeight="1" x14ac:dyDescent="0.2">
      <c r="A24" s="49">
        <v>2</v>
      </c>
      <c r="B24" s="50" t="s">
        <v>58</v>
      </c>
      <c r="C24" s="51">
        <v>1162</v>
      </c>
      <c r="D24" s="69"/>
      <c r="E24" s="52"/>
      <c r="F24" s="52"/>
      <c r="G24" s="55"/>
      <c r="H24" s="54">
        <v>24000</v>
      </c>
      <c r="I24" s="55"/>
      <c r="J24" s="54">
        <v>24000</v>
      </c>
      <c r="K24" s="55"/>
      <c r="L24" s="55"/>
      <c r="M24" s="54">
        <v>24000</v>
      </c>
      <c r="N24" s="28">
        <f t="shared" si="0"/>
        <v>0</v>
      </c>
    </row>
    <row r="25" spans="1:14" s="6" customFormat="1" ht="33.75" customHeight="1" x14ac:dyDescent="0.2">
      <c r="A25" s="49">
        <v>3</v>
      </c>
      <c r="B25" s="50" t="s">
        <v>60</v>
      </c>
      <c r="C25" s="51">
        <v>483</v>
      </c>
      <c r="D25" s="69"/>
      <c r="E25" s="52"/>
      <c r="F25" s="52"/>
      <c r="G25" s="55"/>
      <c r="H25" s="54">
        <v>20000</v>
      </c>
      <c r="I25" s="55"/>
      <c r="J25" s="54">
        <v>20000</v>
      </c>
      <c r="K25" s="55"/>
      <c r="L25" s="55"/>
      <c r="M25" s="54">
        <v>20000</v>
      </c>
      <c r="N25" s="28"/>
    </row>
    <row r="26" spans="1:14" s="6" customFormat="1" ht="42" customHeight="1" x14ac:dyDescent="0.2">
      <c r="A26" s="49">
        <v>4</v>
      </c>
      <c r="B26" s="50" t="s">
        <v>61</v>
      </c>
      <c r="C26" s="51">
        <v>3403</v>
      </c>
      <c r="D26" s="69"/>
      <c r="E26" s="52"/>
      <c r="F26" s="52"/>
      <c r="G26" s="55"/>
      <c r="H26" s="54">
        <v>30000</v>
      </c>
      <c r="I26" s="55"/>
      <c r="J26" s="54">
        <v>30000</v>
      </c>
      <c r="K26" s="55"/>
      <c r="L26" s="55"/>
      <c r="M26" s="54">
        <v>30000</v>
      </c>
      <c r="N26" s="28"/>
    </row>
    <row r="27" spans="1:14" s="6" customFormat="1" ht="21.75" customHeight="1" x14ac:dyDescent="0.2">
      <c r="A27" s="49"/>
      <c r="B27" s="58" t="s">
        <v>37</v>
      </c>
      <c r="C27" s="70">
        <f>SUM(C23:C26)</f>
        <v>5502</v>
      </c>
      <c r="D27" s="72"/>
      <c r="E27" s="72"/>
      <c r="F27" s="72"/>
      <c r="G27" s="73">
        <f>SUM(G23:G24)</f>
        <v>0</v>
      </c>
      <c r="H27" s="73">
        <f>SUM(H23:H26)</f>
        <v>94000</v>
      </c>
      <c r="I27" s="73"/>
      <c r="J27" s="73">
        <f>SUM(J23:J26)</f>
        <v>94000</v>
      </c>
      <c r="K27" s="73"/>
      <c r="L27" s="73"/>
      <c r="M27" s="73">
        <f>SUM(M23:M26)</f>
        <v>94000</v>
      </c>
      <c r="N27" s="28">
        <f t="shared" si="0"/>
        <v>0</v>
      </c>
    </row>
    <row r="28" spans="1:14" s="6" customFormat="1" ht="14.25" customHeight="1" x14ac:dyDescent="0.2">
      <c r="A28" s="35"/>
      <c r="B28" s="96" t="s">
        <v>39</v>
      </c>
      <c r="C28" s="35"/>
      <c r="D28" s="36"/>
      <c r="E28" s="37"/>
      <c r="F28" s="37"/>
      <c r="G28" s="32"/>
      <c r="H28" s="29"/>
      <c r="I28" s="38"/>
      <c r="J28" s="29"/>
      <c r="K28" s="29"/>
      <c r="L28" s="31"/>
      <c r="M28" s="29"/>
      <c r="N28" s="28">
        <f t="shared" si="0"/>
        <v>0</v>
      </c>
    </row>
    <row r="29" spans="1:14" s="6" customFormat="1" ht="55.5" customHeight="1" x14ac:dyDescent="0.2">
      <c r="A29" s="61">
        <v>1</v>
      </c>
      <c r="B29" s="77" t="s">
        <v>44</v>
      </c>
      <c r="C29" s="61"/>
      <c r="D29" s="78"/>
      <c r="E29" s="79"/>
      <c r="F29" s="79"/>
      <c r="G29" s="63">
        <f t="shared" ref="G29" si="1">I29+J29</f>
        <v>57277.53</v>
      </c>
      <c r="H29" s="63">
        <f>J29+K29</f>
        <v>80277.53</v>
      </c>
      <c r="I29" s="80"/>
      <c r="J29" s="63">
        <f>L29+M29</f>
        <v>57277.53</v>
      </c>
      <c r="K29" s="63">
        <v>23000</v>
      </c>
      <c r="L29" s="55">
        <v>7500</v>
      </c>
      <c r="M29" s="63">
        <v>49777.53</v>
      </c>
      <c r="N29" s="28"/>
    </row>
    <row r="30" spans="1:14" s="6" customFormat="1" ht="21" customHeight="1" x14ac:dyDescent="0.2">
      <c r="A30" s="61"/>
      <c r="B30" s="81" t="s">
        <v>22</v>
      </c>
      <c r="C30" s="81"/>
      <c r="D30" s="81"/>
      <c r="E30" s="82"/>
      <c r="F30" s="83"/>
      <c r="G30" s="67">
        <f>G29+G21+G15</f>
        <v>1147548.53</v>
      </c>
      <c r="H30" s="67">
        <f>H29+H27+H21+H15</f>
        <v>1775342.09</v>
      </c>
      <c r="I30" s="67">
        <f>I27+I21+I15</f>
        <v>583212.09</v>
      </c>
      <c r="J30" s="67">
        <f>J29+J27+J21+J15</f>
        <v>1052030</v>
      </c>
      <c r="K30" s="67">
        <f>K29+K21+K15</f>
        <v>23352.47</v>
      </c>
      <c r="L30" s="67">
        <f>L29+L27+L21+L17+L15</f>
        <v>300000</v>
      </c>
      <c r="M30" s="67">
        <f>M29+M27+M21+M15</f>
        <v>752030</v>
      </c>
      <c r="N30" s="28">
        <f t="shared" si="0"/>
        <v>-23352.469999999972</v>
      </c>
    </row>
    <row r="31" spans="1:14" s="6" customFormat="1" ht="39.75" customHeight="1" x14ac:dyDescent="0.2">
      <c r="A31" s="61"/>
      <c r="B31" s="84" t="s">
        <v>63</v>
      </c>
      <c r="C31" s="85"/>
      <c r="D31" s="85"/>
      <c r="E31" s="86"/>
      <c r="F31" s="85"/>
      <c r="G31" s="67"/>
      <c r="H31" s="67"/>
      <c r="I31" s="67"/>
      <c r="J31" s="67"/>
      <c r="K31" s="67"/>
      <c r="L31" s="67"/>
      <c r="M31" s="67">
        <v>92870</v>
      </c>
      <c r="N31" s="28"/>
    </row>
    <row r="32" spans="1:14" s="6" customFormat="1" ht="18" customHeight="1" x14ac:dyDescent="0.25">
      <c r="A32" s="87"/>
      <c r="B32" s="88"/>
      <c r="C32" s="89"/>
      <c r="D32" s="89"/>
      <c r="E32" s="47"/>
      <c r="F32" s="90"/>
      <c r="G32" s="91"/>
      <c r="H32" s="91"/>
      <c r="I32" s="91"/>
      <c r="J32" s="109"/>
      <c r="K32" s="109"/>
      <c r="L32" s="109"/>
      <c r="M32" s="110"/>
    </row>
    <row r="33" spans="1:13" s="6" customFormat="1" ht="23.25" customHeight="1" x14ac:dyDescent="0.2">
      <c r="A33" s="115" t="s">
        <v>31</v>
      </c>
      <c r="B33" s="116"/>
      <c r="C33" s="116"/>
      <c r="D33" s="116"/>
      <c r="E33" s="116"/>
      <c r="F33" s="116"/>
      <c r="G33" s="116"/>
      <c r="H33" s="116"/>
      <c r="I33" s="116"/>
      <c r="J33" s="117"/>
      <c r="K33" s="117"/>
      <c r="L33" s="92"/>
      <c r="M33" s="92"/>
    </row>
    <row r="34" spans="1:13" s="6" customFormat="1" ht="28.5" customHeight="1" x14ac:dyDescent="0.2">
      <c r="A34" s="118" t="s">
        <v>6</v>
      </c>
      <c r="B34" s="123" t="s">
        <v>5</v>
      </c>
      <c r="C34" s="126" t="s">
        <v>15</v>
      </c>
      <c r="D34" s="111" t="s">
        <v>16</v>
      </c>
      <c r="E34" s="112"/>
      <c r="F34" s="126" t="s">
        <v>29</v>
      </c>
      <c r="G34" s="129" t="s">
        <v>24</v>
      </c>
      <c r="H34" s="130"/>
      <c r="I34" s="131"/>
      <c r="J34" s="111" t="s">
        <v>19</v>
      </c>
      <c r="K34" s="112"/>
      <c r="L34" s="2"/>
      <c r="M34" s="2"/>
    </row>
    <row r="35" spans="1:13" s="6" customFormat="1" ht="18.75" customHeight="1" x14ac:dyDescent="0.2">
      <c r="A35" s="119"/>
      <c r="B35" s="124"/>
      <c r="C35" s="127"/>
      <c r="D35" s="113"/>
      <c r="E35" s="114"/>
      <c r="F35" s="127"/>
      <c r="G35" s="132"/>
      <c r="H35" s="133"/>
      <c r="I35" s="134"/>
      <c r="J35" s="121"/>
      <c r="K35" s="122"/>
      <c r="L35" s="2"/>
      <c r="M35" s="2"/>
    </row>
    <row r="36" spans="1:13" s="6" customFormat="1" ht="40.5" customHeight="1" x14ac:dyDescent="0.2">
      <c r="A36" s="120"/>
      <c r="B36" s="125"/>
      <c r="C36" s="128"/>
      <c r="D36" s="48" t="s">
        <v>17</v>
      </c>
      <c r="E36" s="48" t="s">
        <v>30</v>
      </c>
      <c r="F36" s="128"/>
      <c r="G36" s="135"/>
      <c r="H36" s="136"/>
      <c r="I36" s="137"/>
      <c r="J36" s="113"/>
      <c r="K36" s="114"/>
      <c r="L36" s="93"/>
      <c r="M36" s="93"/>
    </row>
    <row r="37" spans="1:13" ht="43.5" customHeight="1" x14ac:dyDescent="0.2">
      <c r="A37" s="49">
        <v>1</v>
      </c>
      <c r="B37" s="50" t="s">
        <v>45</v>
      </c>
      <c r="C37" s="49">
        <v>3.5</v>
      </c>
      <c r="D37" s="52" t="s">
        <v>43</v>
      </c>
      <c r="E37" s="53" t="s">
        <v>64</v>
      </c>
      <c r="F37" s="94">
        <v>149.15</v>
      </c>
      <c r="G37" s="99" t="s">
        <v>66</v>
      </c>
      <c r="H37" s="100"/>
      <c r="I37" s="101"/>
      <c r="J37" s="99" t="s">
        <v>47</v>
      </c>
      <c r="K37" s="101"/>
    </row>
    <row r="38" spans="1:13" ht="17.25" customHeight="1" x14ac:dyDescent="0.2">
      <c r="A38" s="95"/>
      <c r="B38" s="46"/>
      <c r="C38" s="45"/>
      <c r="D38" s="45"/>
      <c r="E38" s="18"/>
      <c r="F38" s="45"/>
      <c r="G38" s="98"/>
      <c r="H38" s="98"/>
      <c r="I38" s="98"/>
      <c r="J38" s="103"/>
      <c r="K38" s="103"/>
      <c r="L38" s="9"/>
      <c r="M38" s="9"/>
    </row>
    <row r="39" spans="1:13" ht="25.5" customHeight="1" x14ac:dyDescent="0.2">
      <c r="A39" s="95"/>
      <c r="B39" s="25" t="s">
        <v>35</v>
      </c>
      <c r="C39" s="97"/>
      <c r="D39" s="97"/>
      <c r="E39" s="97"/>
      <c r="F39" s="97"/>
      <c r="G39" s="98" t="s">
        <v>41</v>
      </c>
      <c r="H39" s="98"/>
      <c r="I39" s="98"/>
      <c r="J39" s="46"/>
      <c r="K39" s="46"/>
      <c r="L39" s="9"/>
      <c r="M39" s="9"/>
    </row>
    <row r="40" spans="1:13" ht="17.25" customHeight="1" x14ac:dyDescent="0.2">
      <c r="A40" s="39"/>
      <c r="B40" s="40"/>
      <c r="C40" s="41"/>
      <c r="D40" s="41"/>
      <c r="E40" s="42"/>
      <c r="F40" s="41"/>
      <c r="G40" s="44"/>
      <c r="H40" s="44"/>
      <c r="I40" s="44"/>
      <c r="J40" s="40"/>
      <c r="K40" s="40"/>
      <c r="L40" s="43"/>
      <c r="M40" s="43"/>
    </row>
    <row r="41" spans="1:13" ht="27.75" customHeight="1" x14ac:dyDescent="0.2">
      <c r="A41" s="16"/>
      <c r="B41" s="33" t="s">
        <v>42</v>
      </c>
      <c r="C41" s="97"/>
      <c r="D41" s="97"/>
      <c r="E41" s="97"/>
      <c r="F41" s="97"/>
      <c r="G41" s="98"/>
      <c r="H41" s="98"/>
      <c r="I41" s="98"/>
      <c r="J41" s="103"/>
      <c r="K41" s="103"/>
      <c r="L41" s="9"/>
      <c r="M41" s="9"/>
    </row>
    <row r="42" spans="1:13" ht="36" customHeight="1" x14ac:dyDescent="0.2">
      <c r="A42" s="16"/>
      <c r="B42" s="18"/>
      <c r="C42" s="19"/>
      <c r="D42" s="19"/>
      <c r="E42" s="19"/>
      <c r="F42" s="19"/>
      <c r="G42" s="20"/>
      <c r="H42" s="20"/>
      <c r="I42" s="20"/>
      <c r="J42" s="23"/>
      <c r="K42" s="23"/>
      <c r="L42" s="9"/>
      <c r="M42" s="9"/>
    </row>
    <row r="43" spans="1:13" ht="27.75" customHeight="1" x14ac:dyDescent="0.2">
      <c r="A43" s="16"/>
      <c r="C43" s="19"/>
      <c r="D43" s="19"/>
      <c r="E43" s="19"/>
      <c r="F43" s="19"/>
      <c r="G43" s="20"/>
      <c r="H43" s="20"/>
      <c r="I43" s="20"/>
      <c r="J43" s="23"/>
      <c r="K43" s="23"/>
      <c r="L43" s="9"/>
      <c r="M43" s="9"/>
    </row>
    <row r="44" spans="1:13" ht="27.75" customHeight="1" x14ac:dyDescent="0.2">
      <c r="A44" s="16"/>
      <c r="B44" s="25"/>
      <c r="C44" s="19"/>
      <c r="D44" s="19"/>
      <c r="E44" s="19"/>
      <c r="F44" s="19"/>
      <c r="G44" s="20"/>
      <c r="H44" s="20"/>
      <c r="I44" s="20"/>
      <c r="J44" s="23"/>
      <c r="K44" s="23"/>
      <c r="L44" s="9"/>
      <c r="M44" s="9"/>
    </row>
    <row r="45" spans="1:13" ht="16.5" customHeight="1" x14ac:dyDescent="0.2">
      <c r="A45" s="16"/>
      <c r="C45" s="17"/>
      <c r="D45" s="17"/>
      <c r="E45" s="18"/>
      <c r="F45" s="19"/>
      <c r="G45" s="98"/>
      <c r="H45" s="98"/>
      <c r="I45" s="98"/>
      <c r="J45" s="102"/>
      <c r="K45" s="102"/>
      <c r="L45" s="9"/>
      <c r="M45" s="9"/>
    </row>
    <row r="46" spans="1:13" ht="27" customHeight="1" x14ac:dyDescent="0.2">
      <c r="A46" s="16"/>
      <c r="B46" s="24"/>
      <c r="C46" s="22"/>
      <c r="D46" s="17"/>
      <c r="E46" s="18"/>
      <c r="F46" s="19"/>
      <c r="G46" s="20"/>
      <c r="H46" s="20"/>
      <c r="I46" s="20"/>
      <c r="J46" s="21"/>
      <c r="K46" s="21"/>
    </row>
    <row r="47" spans="1:13" ht="16.5" customHeight="1" x14ac:dyDescent="0.2">
      <c r="A47" s="16"/>
      <c r="B47" s="17"/>
      <c r="C47" s="17"/>
      <c r="D47" s="17"/>
      <c r="E47" s="18"/>
      <c r="F47" s="19"/>
      <c r="G47" s="20"/>
      <c r="H47" s="20"/>
      <c r="I47" s="20"/>
      <c r="J47" s="21"/>
      <c r="K47" s="21"/>
      <c r="L47" s="9"/>
      <c r="M47" s="9"/>
    </row>
    <row r="48" spans="1:13" x14ac:dyDescent="0.2">
      <c r="A48" s="8"/>
      <c r="C48" s="8"/>
      <c r="D48" s="8"/>
      <c r="E48" s="8"/>
      <c r="F48" s="8"/>
      <c r="G48" s="12"/>
      <c r="H48" s="12"/>
      <c r="I48" s="12"/>
      <c r="J48" s="7"/>
      <c r="K48" s="7"/>
      <c r="L48" s="7"/>
      <c r="M48" s="7"/>
    </row>
    <row r="49" spans="1:13" x14ac:dyDescent="0.2">
      <c r="A49" s="8"/>
      <c r="B49" s="8"/>
      <c r="C49" s="8"/>
      <c r="D49" s="8"/>
      <c r="E49" s="8"/>
      <c r="F49" s="8"/>
      <c r="G49" s="13"/>
      <c r="H49" s="13"/>
      <c r="I49" s="13"/>
      <c r="J49" s="7"/>
      <c r="K49" s="7"/>
      <c r="L49" s="7"/>
      <c r="M49" s="7"/>
    </row>
    <row r="50" spans="1:13" x14ac:dyDescent="0.2">
      <c r="A50" s="8"/>
      <c r="B50" s="8"/>
      <c r="C50" s="8"/>
      <c r="D50" s="8"/>
      <c r="E50" s="8"/>
      <c r="F50" s="8"/>
      <c r="G50" s="14"/>
      <c r="H50" s="14"/>
      <c r="I50" s="14"/>
      <c r="J50" s="7"/>
      <c r="K50" s="7"/>
      <c r="L50" s="7"/>
      <c r="M50" s="7"/>
    </row>
    <row r="51" spans="1:13" x14ac:dyDescent="0.2">
      <c r="A51" s="8"/>
      <c r="B51" s="8"/>
      <c r="C51" s="8"/>
      <c r="D51" s="8"/>
      <c r="E51" s="8"/>
      <c r="F51" s="8"/>
      <c r="G51" s="14"/>
      <c r="H51" s="14"/>
      <c r="I51" s="14"/>
      <c r="J51" s="7"/>
      <c r="K51" s="7"/>
      <c r="L51" s="7"/>
      <c r="M51" s="7"/>
    </row>
    <row r="52" spans="1:13" x14ac:dyDescent="0.2">
      <c r="A52" s="8"/>
      <c r="B52" s="8"/>
      <c r="C52" s="8"/>
      <c r="D52" s="8"/>
      <c r="E52" s="8"/>
      <c r="F52" s="8"/>
      <c r="G52" s="14"/>
      <c r="H52" s="14"/>
      <c r="I52" s="14"/>
      <c r="J52" s="7"/>
      <c r="K52" s="7"/>
      <c r="L52" s="7"/>
      <c r="M52" s="7"/>
    </row>
    <row r="53" spans="1:13" x14ac:dyDescent="0.2">
      <c r="A53" s="8"/>
      <c r="B53" s="8"/>
      <c r="C53" s="8"/>
      <c r="D53" s="8"/>
      <c r="E53" s="8"/>
      <c r="F53" s="8"/>
      <c r="G53" s="14"/>
      <c r="H53" s="14"/>
      <c r="I53" s="14"/>
      <c r="J53" s="7"/>
      <c r="K53" s="7"/>
      <c r="L53" s="7"/>
      <c r="M53" s="7"/>
    </row>
    <row r="54" spans="1:13" x14ac:dyDescent="0.2">
      <c r="A54" s="8"/>
      <c r="B54" s="8"/>
      <c r="C54" s="8"/>
      <c r="D54" s="8"/>
      <c r="E54" s="8"/>
      <c r="F54" s="8"/>
      <c r="G54" s="14"/>
      <c r="H54" s="14"/>
      <c r="I54" s="14"/>
      <c r="J54" s="7"/>
      <c r="K54" s="7"/>
      <c r="L54" s="7"/>
      <c r="M54" s="7"/>
    </row>
    <row r="55" spans="1:13" x14ac:dyDescent="0.2">
      <c r="A55" s="8"/>
      <c r="B55" s="8"/>
      <c r="C55" s="8"/>
      <c r="D55" s="8"/>
      <c r="E55" s="8"/>
      <c r="F55" s="8"/>
      <c r="G55" s="15"/>
      <c r="H55" s="15"/>
      <c r="I55" s="15"/>
      <c r="J55" s="7"/>
      <c r="K55" s="7"/>
      <c r="L55" s="7"/>
      <c r="M55" s="7"/>
    </row>
    <row r="56" spans="1:13" x14ac:dyDescent="0.2">
      <c r="A56" s="8"/>
      <c r="B56" s="8"/>
      <c r="C56" s="8"/>
      <c r="D56" s="8"/>
      <c r="E56" s="8"/>
      <c r="F56" s="8"/>
      <c r="G56" s="10"/>
      <c r="H56" s="10"/>
      <c r="I56" s="10"/>
      <c r="J56" s="7"/>
      <c r="K56" s="7"/>
      <c r="L56" s="7"/>
      <c r="M56" s="7"/>
    </row>
    <row r="57" spans="1:13" x14ac:dyDescent="0.2">
      <c r="A57" s="8"/>
      <c r="B57" s="8"/>
      <c r="C57" s="8"/>
      <c r="D57" s="8"/>
      <c r="E57" s="8"/>
      <c r="F57" s="8"/>
      <c r="J57" s="7"/>
      <c r="K57" s="7"/>
      <c r="L57" s="7"/>
      <c r="M57" s="7"/>
    </row>
    <row r="58" spans="1:13" x14ac:dyDescent="0.2">
      <c r="A58" s="8"/>
      <c r="B58" s="8"/>
      <c r="C58" s="8"/>
      <c r="D58" s="8"/>
      <c r="E58" s="8"/>
      <c r="F58" s="8"/>
      <c r="G58" s="8"/>
      <c r="H58" s="8"/>
      <c r="I58" s="8"/>
      <c r="J58" s="7"/>
      <c r="K58" s="7"/>
      <c r="L58" s="7"/>
      <c r="M58" s="7"/>
    </row>
    <row r="59" spans="1:13" x14ac:dyDescent="0.2">
      <c r="A59" s="8"/>
      <c r="B59" s="8"/>
      <c r="C59" s="8"/>
      <c r="D59" s="8"/>
      <c r="E59" s="8"/>
      <c r="F59" s="8"/>
      <c r="G59" s="8"/>
      <c r="H59" s="8"/>
      <c r="I59" s="8"/>
      <c r="J59" s="7"/>
      <c r="K59" s="7"/>
      <c r="L59" s="7"/>
      <c r="M59" s="7"/>
    </row>
    <row r="60" spans="1:13" x14ac:dyDescent="0.2">
      <c r="A60" s="8"/>
      <c r="B60" s="8"/>
      <c r="C60" s="8"/>
      <c r="D60" s="8"/>
      <c r="E60" s="8"/>
      <c r="F60" s="8"/>
      <c r="G60" s="8"/>
      <c r="H60" s="8"/>
      <c r="I60" s="8"/>
      <c r="J60" s="7"/>
      <c r="K60" s="7"/>
      <c r="L60" s="7"/>
      <c r="M60" s="7"/>
    </row>
    <row r="61" spans="1:13" x14ac:dyDescent="0.2">
      <c r="A61" s="8"/>
      <c r="B61" s="8"/>
      <c r="C61" s="8"/>
      <c r="D61" s="8"/>
      <c r="E61" s="8"/>
      <c r="F61" s="8"/>
      <c r="G61" s="8"/>
      <c r="H61" s="8"/>
      <c r="I61" s="8"/>
      <c r="J61" s="7"/>
      <c r="K61" s="7"/>
      <c r="L61" s="7"/>
      <c r="M61" s="7"/>
    </row>
    <row r="62" spans="1:13" x14ac:dyDescent="0.2">
      <c r="A62" s="8"/>
      <c r="B62" s="8"/>
      <c r="C62" s="8"/>
      <c r="D62" s="8"/>
      <c r="E62" s="8"/>
      <c r="F62" s="8"/>
      <c r="G62" s="8"/>
      <c r="H62" s="8"/>
      <c r="I62" s="8"/>
      <c r="J62" s="7"/>
      <c r="K62" s="7"/>
      <c r="L62" s="7"/>
      <c r="M62" s="7"/>
    </row>
    <row r="63" spans="1:13" x14ac:dyDescent="0.2">
      <c r="A63" s="8"/>
      <c r="B63" s="8"/>
      <c r="C63" s="8"/>
      <c r="D63" s="8"/>
      <c r="E63" s="8"/>
      <c r="F63" s="8"/>
      <c r="G63" s="8"/>
      <c r="H63" s="8"/>
      <c r="I63" s="8"/>
      <c r="J63" s="7"/>
      <c r="K63" s="7"/>
      <c r="L63" s="7"/>
      <c r="M63" s="7"/>
    </row>
    <row r="64" spans="1:13" x14ac:dyDescent="0.2">
      <c r="B64" s="8"/>
      <c r="C64" s="8"/>
      <c r="D64" s="8"/>
      <c r="E64" s="8"/>
      <c r="F64" s="8"/>
      <c r="G64" s="8"/>
      <c r="H64" s="8"/>
      <c r="I64" s="8"/>
      <c r="J64" s="7"/>
      <c r="K64" s="7"/>
      <c r="L64" s="7"/>
      <c r="M64" s="7"/>
    </row>
    <row r="65" spans="2:13" x14ac:dyDescent="0.2">
      <c r="B65" s="8"/>
      <c r="C65" s="8"/>
      <c r="D65" s="8"/>
      <c r="E65" s="8"/>
      <c r="F65" s="8"/>
      <c r="G65" s="8"/>
      <c r="H65" s="8"/>
      <c r="I65" s="8"/>
      <c r="J65" s="7"/>
      <c r="K65" s="7"/>
      <c r="L65" s="7"/>
      <c r="M65" s="7"/>
    </row>
    <row r="66" spans="2:13" x14ac:dyDescent="0.2">
      <c r="B66" s="8"/>
      <c r="C66" s="8"/>
      <c r="D66" s="8"/>
      <c r="E66" s="8"/>
      <c r="F66" s="8"/>
      <c r="G66" s="8"/>
      <c r="H66" s="8"/>
      <c r="I66" s="8"/>
      <c r="J66" s="7"/>
      <c r="K66" s="7"/>
      <c r="L66" s="7"/>
      <c r="M66" s="7"/>
    </row>
    <row r="67" spans="2:13" x14ac:dyDescent="0.2">
      <c r="B67" s="8"/>
      <c r="C67" s="8"/>
      <c r="D67" s="8"/>
      <c r="E67" s="8"/>
      <c r="F67" s="8"/>
      <c r="G67" s="8"/>
      <c r="H67" s="8"/>
      <c r="I67" s="8"/>
      <c r="J67" s="7"/>
      <c r="K67" s="7"/>
      <c r="L67" s="7"/>
      <c r="M67" s="7"/>
    </row>
    <row r="68" spans="2:13" x14ac:dyDescent="0.2">
      <c r="B68" s="8"/>
      <c r="C68" s="8"/>
      <c r="D68" s="8"/>
      <c r="E68" s="8"/>
      <c r="F68" s="8"/>
      <c r="G68" s="8"/>
      <c r="H68" s="8"/>
      <c r="I68" s="8"/>
      <c r="J68" s="7"/>
      <c r="K68" s="7"/>
      <c r="L68" s="7"/>
      <c r="M68" s="7"/>
    </row>
    <row r="69" spans="2:13" x14ac:dyDescent="0.2">
      <c r="B69" s="8"/>
      <c r="C69" s="8"/>
      <c r="D69" s="8"/>
      <c r="E69" s="8"/>
      <c r="F69" s="8"/>
      <c r="G69" s="8"/>
      <c r="H69" s="8"/>
      <c r="I69" s="8"/>
      <c r="J69" s="7"/>
      <c r="K69" s="7"/>
      <c r="L69" s="7"/>
      <c r="M69" s="7"/>
    </row>
    <row r="70" spans="2:13" x14ac:dyDescent="0.2">
      <c r="B70" s="8"/>
      <c r="C70" s="8"/>
      <c r="D70" s="8"/>
      <c r="E70" s="8"/>
      <c r="F70" s="8"/>
      <c r="G70" s="8"/>
      <c r="H70" s="8"/>
      <c r="I70" s="8"/>
      <c r="J70" s="7"/>
      <c r="K70" s="7"/>
      <c r="L70" s="7"/>
      <c r="M70" s="7"/>
    </row>
    <row r="71" spans="2:13" x14ac:dyDescent="0.2">
      <c r="B71" s="8"/>
      <c r="C71" s="8"/>
      <c r="D71" s="8"/>
      <c r="E71" s="8"/>
      <c r="F71" s="8"/>
      <c r="G71" s="8"/>
      <c r="H71" s="8"/>
      <c r="I71" s="8"/>
      <c r="J71" s="7"/>
      <c r="K71" s="7"/>
      <c r="L71" s="7"/>
      <c r="M71" s="7"/>
    </row>
    <row r="72" spans="2:13" x14ac:dyDescent="0.2">
      <c r="B72" s="8"/>
      <c r="C72" s="8"/>
      <c r="D72" s="8"/>
      <c r="E72" s="8"/>
      <c r="F72" s="8"/>
      <c r="G72" s="8"/>
      <c r="H72" s="8"/>
      <c r="I72" s="8"/>
      <c r="J72" s="7"/>
      <c r="K72" s="7"/>
      <c r="L72" s="7"/>
      <c r="M72" s="7"/>
    </row>
    <row r="73" spans="2:13" x14ac:dyDescent="0.2">
      <c r="B73" s="8"/>
      <c r="C73" s="8"/>
      <c r="D73" s="8"/>
      <c r="E73" s="8"/>
      <c r="F73" s="8"/>
      <c r="G73" s="8"/>
      <c r="H73" s="8"/>
      <c r="I73" s="8"/>
      <c r="J73" s="7"/>
      <c r="K73" s="7"/>
      <c r="L73" s="7"/>
      <c r="M73" s="7"/>
    </row>
    <row r="74" spans="2:13" x14ac:dyDescent="0.2">
      <c r="B74" s="8"/>
      <c r="C74" s="8"/>
      <c r="D74" s="8"/>
      <c r="E74" s="8"/>
      <c r="F74" s="8"/>
      <c r="G74" s="8"/>
      <c r="H74" s="8"/>
      <c r="I74" s="8"/>
      <c r="J74" s="7"/>
      <c r="K74" s="7"/>
    </row>
    <row r="75" spans="2:13" x14ac:dyDescent="0.2">
      <c r="B75" s="8"/>
      <c r="C75" s="8"/>
      <c r="D75" s="8"/>
      <c r="E75" s="8"/>
      <c r="F75" s="8"/>
      <c r="G75" s="8"/>
      <c r="H75" s="8"/>
      <c r="I75" s="8"/>
      <c r="J75" s="7"/>
      <c r="K75" s="7"/>
    </row>
    <row r="76" spans="2:13" x14ac:dyDescent="0.2">
      <c r="B76" s="8"/>
      <c r="C76" s="8"/>
      <c r="D76" s="8"/>
      <c r="E76" s="8"/>
      <c r="F76" s="8"/>
      <c r="G76" s="8"/>
      <c r="H76" s="8"/>
      <c r="I76" s="8"/>
      <c r="J76" s="7"/>
      <c r="K76" s="7"/>
    </row>
    <row r="77" spans="2:13" x14ac:dyDescent="0.2">
      <c r="B77" s="8"/>
      <c r="C77" s="8"/>
      <c r="D77" s="8"/>
      <c r="G77" s="8"/>
      <c r="H77" s="8"/>
      <c r="I77" s="8"/>
      <c r="J77" s="7"/>
      <c r="K77" s="7"/>
    </row>
    <row r="78" spans="2:13" x14ac:dyDescent="0.2">
      <c r="B78" s="8"/>
      <c r="G78" s="8"/>
      <c r="H78" s="8"/>
      <c r="I78" s="8"/>
      <c r="J78" s="7"/>
      <c r="K78" s="7"/>
    </row>
    <row r="79" spans="2:13" x14ac:dyDescent="0.2">
      <c r="B79" s="8"/>
      <c r="G79" s="8"/>
      <c r="H79" s="8"/>
      <c r="I79" s="8"/>
    </row>
    <row r="80" spans="2:13" x14ac:dyDescent="0.2">
      <c r="G80" s="8"/>
      <c r="H80" s="8"/>
      <c r="I80" s="8"/>
    </row>
    <row r="81" spans="7:9" x14ac:dyDescent="0.2">
      <c r="G81" s="8"/>
      <c r="H81" s="8"/>
      <c r="I81" s="8"/>
    </row>
    <row r="82" spans="7:9" x14ac:dyDescent="0.2">
      <c r="G82" s="8"/>
      <c r="H82" s="8"/>
      <c r="I82" s="8"/>
    </row>
    <row r="83" spans="7:9" x14ac:dyDescent="0.2">
      <c r="G83" s="8"/>
      <c r="H83" s="8"/>
      <c r="I83" s="8"/>
    </row>
    <row r="84" spans="7:9" x14ac:dyDescent="0.2">
      <c r="G84" s="8"/>
      <c r="H84" s="8"/>
      <c r="I84" s="8"/>
    </row>
    <row r="85" spans="7:9" x14ac:dyDescent="0.2">
      <c r="G85" s="8"/>
      <c r="H85" s="8"/>
      <c r="I85" s="8"/>
    </row>
    <row r="86" spans="7:9" x14ac:dyDescent="0.2">
      <c r="G86" s="8"/>
      <c r="H86" s="8"/>
      <c r="I86" s="8"/>
    </row>
    <row r="87" spans="7:9" x14ac:dyDescent="0.2">
      <c r="G87" s="8"/>
      <c r="H87" s="8"/>
      <c r="I87" s="8"/>
    </row>
    <row r="88" spans="7:9" x14ac:dyDescent="0.2">
      <c r="G88" s="8"/>
      <c r="H88" s="8"/>
      <c r="I88" s="8"/>
    </row>
  </sheetData>
  <mergeCells count="46">
    <mergeCell ref="A8:A11"/>
    <mergeCell ref="E9:E11"/>
    <mergeCell ref="J8:M8"/>
    <mergeCell ref="I8:I11"/>
    <mergeCell ref="J9:J11"/>
    <mergeCell ref="B8:B11"/>
    <mergeCell ref="C8:C11"/>
    <mergeCell ref="D8:D11"/>
    <mergeCell ref="K9:M9"/>
    <mergeCell ref="F9:F11"/>
    <mergeCell ref="K10:K11"/>
    <mergeCell ref="L10:M10"/>
    <mergeCell ref="H9:H11"/>
    <mergeCell ref="G9:G11"/>
    <mergeCell ref="E8:F8"/>
    <mergeCell ref="G8:H8"/>
    <mergeCell ref="K2:L2"/>
    <mergeCell ref="G4:H4"/>
    <mergeCell ref="K3:M3"/>
    <mergeCell ref="A7:M7"/>
    <mergeCell ref="A5:B5"/>
    <mergeCell ref="F5:G5"/>
    <mergeCell ref="F3:H3"/>
    <mergeCell ref="A13:E13"/>
    <mergeCell ref="A22:D22"/>
    <mergeCell ref="A16:E16"/>
    <mergeCell ref="J32:M32"/>
    <mergeCell ref="D34:E35"/>
    <mergeCell ref="A33:K33"/>
    <mergeCell ref="A34:A36"/>
    <mergeCell ref="J34:K36"/>
    <mergeCell ref="B34:B36"/>
    <mergeCell ref="F34:F36"/>
    <mergeCell ref="C34:C36"/>
    <mergeCell ref="G34:I36"/>
    <mergeCell ref="G37:I37"/>
    <mergeCell ref="J45:K45"/>
    <mergeCell ref="J38:K38"/>
    <mergeCell ref="J41:K41"/>
    <mergeCell ref="G38:I38"/>
    <mergeCell ref="J37:K37"/>
    <mergeCell ref="C39:F39"/>
    <mergeCell ref="G39:I39"/>
    <mergeCell ref="C41:F41"/>
    <mergeCell ref="G45:I45"/>
    <mergeCell ref="G41:I41"/>
  </mergeCells>
  <phoneticPr fontId="1" type="noConversion"/>
  <pageMargins left="0.39370078740157483" right="0.39370078740157483" top="0.59055118110236227" bottom="0.59055118110236227" header="0" footer="0.51181102362204722"/>
  <pageSetup paperSize="9" scale="70" orientation="landscape" r:id="rId1"/>
  <headerFooter alignWithMargins="0"/>
  <rowBreaks count="2" manualBreakCount="2">
    <brk id="26" max="12" man="1"/>
    <brk id="41" max="12" man="1"/>
  </rowBreaks>
  <colBreaks count="1" manualBreakCount="1">
    <brk id="13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ЖКХ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жилотдел</dc:creator>
  <cp:lastModifiedBy>User</cp:lastModifiedBy>
  <cp:lastPrinted>2024-01-16T11:00:05Z</cp:lastPrinted>
  <dcterms:created xsi:type="dcterms:W3CDTF">2017-01-11T09:19:13Z</dcterms:created>
  <dcterms:modified xsi:type="dcterms:W3CDTF">2024-01-16T11:33:40Z</dcterms:modified>
</cp:coreProperties>
</file>